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2023年财担担保费明细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<sst xmlns="http://schemas.openxmlformats.org/spreadsheetml/2006/main" count="17" uniqueCount="17">
  <si>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邹平市财信融资担保有限公司创业贷在保情况表（2023.12.31）                                                                                                                  </t>
  </si>
  <si>
    <t>金额单位：万元</t>
  </si>
  <si>
    <t>合作银行名称</t>
  </si>
  <si>
    <t>2021创业贷
在保户数</t>
  </si>
  <si>
    <t>2021创业贷
在保金额</t>
  </si>
  <si>
    <t>2022创业贷
在保户数</t>
  </si>
  <si>
    <t>2022创业贷
在保金额</t>
  </si>
  <si>
    <t>2023创业贷
在保户数</t>
  </si>
  <si>
    <t>2023创业贷
在保金额</t>
  </si>
  <si>
    <t>合计创业贷在保户数</t>
  </si>
  <si>
    <t>合计创业贷
在保金额</t>
  </si>
  <si>
    <t>当年保费合计</t>
  </si>
  <si>
    <t>农商行</t>
  </si>
  <si>
    <t>青隆</t>
  </si>
  <si>
    <t>邮储</t>
  </si>
  <si>
    <t>浦发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</si>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</sst>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0" fillId="0" borderId="0" xfId="49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4" xfId="49" applyFont="1" applyBorder="1" applyAlignment="1">
      <alignment horizontal="center" vertical="center" wrapText="1"/>
    </xf>
    <xf numFmtId="43" fontId="3" fillId="0" borderId="3" xfId="49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43" fontId="0" fillId="0" borderId="5" xfId="49" applyFont="1" applyFill="1" applyBorder="1" applyAlignment="1">
      <alignment horizontal="center" vertical="center"/>
    </xf>
    <xf numFmtId="43" fontId="0" fillId="0" borderId="7" xfId="49" applyFont="1" applyFill="1" applyBorder="1">
      <alignment vertical="center"/>
    </xf>
    <xf numFmtId="43" fontId="0" fillId="0" borderId="5" xfId="0" applyNumberFormat="1" applyFill="1" applyBorder="1" applyAlignment="1">
      <alignment horizontal="center" vertical="center"/>
    </xf>
    <xf numFmtId="43" fontId="0" fillId="0" borderId="8" xfId="49" applyFont="1" applyFill="1" applyBorder="1">
      <alignment vertical="center"/>
    </xf>
    <xf numFmtId="43" fontId="0" fillId="0" borderId="8" xfId="1" applyFont="1" applyFill="1" applyBorder="1">
      <alignment vertical="center"/>
    </xf>
    <xf numFmtId="176" fontId="0" fillId="0" borderId="7" xfId="0" applyNumberForma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43" fontId="0" fillId="0" borderId="5" xfId="49" applyFont="1" applyFill="1" applyBorder="1" applyAlignment="1">
      <alignment vertical="center" wrapText="1"/>
    </xf>
    <xf numFmtId="43" fontId="0" fillId="0" borderId="7" xfId="49" applyFont="1" applyFill="1" applyBorder="1" applyAlignment="1">
      <alignment vertical="center" wrapText="1"/>
    </xf>
    <xf numFmtId="43" fontId="0" fillId="0" borderId="5" xfId="49" applyFont="1" applyFill="1" applyBorder="1" applyAlignment="1">
      <alignment vertical="center"/>
    </xf>
    <xf numFmtId="43" fontId="0" fillId="0" borderId="8" xfId="49" applyFont="1" applyFill="1" applyBorder="1" applyAlignment="1">
      <alignment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3" fontId="0" fillId="0" borderId="11" xfId="49" applyFont="1" applyFill="1" applyBorder="1" applyAlignment="1">
      <alignment vertical="center" wrapText="1"/>
    </xf>
    <xf numFmtId="43" fontId="0" fillId="0" borderId="12" xfId="49" applyFont="1" applyFill="1" applyBorder="1" applyAlignment="1">
      <alignment vertical="center" wrapText="1"/>
    </xf>
    <xf numFmtId="43" fontId="0" fillId="0" borderId="11" xfId="49" applyFont="1" applyFill="1" applyBorder="1" applyAlignment="1">
      <alignment vertical="center"/>
    </xf>
    <xf numFmtId="43" fontId="0" fillId="0" borderId="13" xfId="49" applyFont="1" applyFill="1" applyBorder="1" applyAlignment="1">
      <alignment vertical="center" wrapText="1"/>
    </xf>
    <xf numFmtId="43" fontId="3" fillId="2" borderId="14" xfId="49" applyFont="1" applyFill="1" applyBorder="1" applyAlignment="1">
      <alignment horizontal="center" vertical="center"/>
    </xf>
    <xf numFmtId="43" fontId="3" fillId="2" borderId="15" xfId="49" applyFont="1" applyFill="1" applyBorder="1" applyAlignment="1">
      <alignment horizontal="center" vertical="center"/>
    </xf>
    <xf numFmtId="43" fontId="3" fillId="3" borderId="14" xfId="49" applyFont="1" applyFill="1" applyBorder="1" applyAlignment="1">
      <alignment vertical="center"/>
    </xf>
    <xf numFmtId="43" fontId="3" fillId="3" borderId="16" xfId="49" applyFont="1" applyFill="1" applyBorder="1" applyAlignment="1">
      <alignment vertical="center" wrapText="1"/>
    </xf>
    <xf numFmtId="43" fontId="3" fillId="3" borderId="14" xfId="49" applyFont="1" applyFill="1" applyBorder="1" applyAlignment="1">
      <alignment vertical="center" wrapText="1"/>
    </xf>
    <xf numFmtId="43" fontId="3" fillId="0" borderId="14" xfId="0" applyNumberFormat="1" applyFont="1" applyFill="1" applyBorder="1" applyAlignment="1">
      <alignment horizontal="center" vertical="center"/>
    </xf>
    <xf numFmtId="43" fontId="3" fillId="0" borderId="17" xfId="49" applyFont="1" applyBorder="1">
      <alignment vertical="center"/>
    </xf>
    <xf numFmtId="176" fontId="3" fillId="0" borderId="16" xfId="0" applyNumberFormat="1" applyFont="1" applyFill="1" applyBorder="1" applyAlignment="1">
      <alignment vertical="center"/>
    </xf>
    <xf numFmtId="43" fontId="3" fillId="0" borderId="0" xfId="49" applyFont="1" applyFill="1" applyBorder="1" applyAlignment="1">
      <alignment horizontal="center" vertical="center"/>
    </xf>
    <xf numFmtId="43" fontId="3" fillId="3" borderId="0" xfId="49" applyFont="1" applyFill="1" applyBorder="1" applyAlignment="1">
      <alignment vertical="center"/>
    </xf>
    <xf numFmtId="43" fontId="3" fillId="3" borderId="0" xfId="49" applyFont="1" applyFill="1" applyBorder="1" applyAlignment="1">
      <alignment vertical="center" wrapText="1"/>
    </xf>
    <xf numFmtId="43" fontId="3" fillId="0" borderId="0" xfId="0" applyNumberFormat="1" applyFont="1" applyFill="1" applyBorder="1" applyAlignment="1">
      <alignment horizontal="center" vertical="center"/>
    </xf>
    <xf numFmtId="43" fontId="3" fillId="0" borderId="0" xfId="49" applyFont="1" applyBorder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C9" sqref="C9"/>
    </sheetView>
  </sheetViews>
  <sheetFormatPr defaultColWidth="9" defaultRowHeight="14.4"/>
  <cols>
    <col min="1" max="2" width="9" style="1"/>
    <col min="3" max="3" width="12.5" style="1" customWidth="1"/>
    <col min="4" max="4" width="14.1296296296296" style="1" customWidth="1"/>
    <col min="5" max="5" width="18.3796296296296" style="1" customWidth="1"/>
    <col min="6" max="7" width="12.8796296296296" style="1" customWidth="1"/>
    <col min="8" max="8" width="14.1296296296296" style="1" customWidth="1"/>
    <col min="9" max="9" width="18.6296296296296" style="1" customWidth="1"/>
    <col min="10" max="10" width="17.25" style="1" customWidth="1"/>
    <col min="11" max="11" width="17.3796296296296" style="1" customWidth="1"/>
    <col min="12" max="12" width="9" style="1"/>
    <col min="13" max="13" width="12.75" style="1" customWidth="1"/>
    <col min="14" max="14" width="17.25" style="1" customWidth="1"/>
    <col min="15" max="16384" width="9" style="1"/>
  </cols>
  <sheetData>
    <row r="1" s="1" customFormat="1" ht="41.4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0.6" customHeight="1" spans="1:14">
      <c r="B2" s="3"/>
      <c r="C2" s="4"/>
      <c r="D2" s="5"/>
      <c r="F2" s="6"/>
      <c r="G2" s="6"/>
      <c r="K2" s="4" t="s">
        <v>1</v>
      </c>
    </row>
    <row r="3" s="1" customFormat="1" ht="34.15" customHeight="1" spans="1:14">
      <c r="A3" s="7" t="s">
        <v>2</v>
      </c>
      <c r="B3" s="8"/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</row>
    <row r="4" s="1" customFormat="1" ht="34.15" customHeight="1" spans="1:14">
      <c r="A4" s="14" t="s">
        <v>12</v>
      </c>
      <c r="B4" s="15"/>
      <c r="C4" s="16">
        <v>105</v>
      </c>
      <c r="D4" s="17">
        <v>1618.4</v>
      </c>
      <c r="E4" s="18">
        <v>177</v>
      </c>
      <c r="F4" s="19">
        <v>2670.5</v>
      </c>
      <c r="G4" s="18">
        <v>137</v>
      </c>
      <c r="H4" s="19">
        <v>2577</v>
      </c>
      <c r="I4" s="18">
        <f>C4+E4+G4</f>
        <v>419</v>
      </c>
      <c r="J4" s="20">
        <f>D4+F4+H4</f>
        <v>6865.9</v>
      </c>
      <c r="K4" s="21">
        <f t="shared" ref="K4:K7" si="0">J4*1/100</f>
        <v>68.659</v>
      </c>
      <c r="N4" s="22"/>
    </row>
    <row r="5" s="1" customFormat="1" ht="34.15" customHeight="1" spans="1:14">
      <c r="A5" s="14" t="s">
        <v>13</v>
      </c>
      <c r="B5" s="15"/>
      <c r="C5" s="16">
        <v>89</v>
      </c>
      <c r="D5" s="17">
        <v>1438</v>
      </c>
      <c r="E5" s="18">
        <v>173</v>
      </c>
      <c r="F5" s="19">
        <v>2846</v>
      </c>
      <c r="G5" s="18">
        <v>61</v>
      </c>
      <c r="H5" s="19">
        <v>1005</v>
      </c>
      <c r="I5" s="18">
        <f>C5+E5+G5</f>
        <v>323</v>
      </c>
      <c r="J5" s="20">
        <f>D5+F5+H5</f>
        <v>5289</v>
      </c>
      <c r="K5" s="21">
        <f t="shared" si="0"/>
        <v>52.89</v>
      </c>
      <c r="N5" s="22"/>
    </row>
    <row r="6" s="1" customFormat="1" ht="34.15" customHeight="1" spans="1:14">
      <c r="A6" s="14" t="s">
        <v>14</v>
      </c>
      <c r="B6" s="15"/>
      <c r="C6" s="23"/>
      <c r="D6" s="24"/>
      <c r="E6" s="23">
        <v>44</v>
      </c>
      <c r="F6" s="24">
        <v>759</v>
      </c>
      <c r="G6" s="25">
        <v>31</v>
      </c>
      <c r="H6" s="26">
        <v>692</v>
      </c>
      <c r="I6" s="25">
        <f>+E6+G6</f>
        <v>75</v>
      </c>
      <c r="J6" s="20">
        <f>F6+H6</f>
        <v>1451</v>
      </c>
      <c r="K6" s="21">
        <f t="shared" si="0"/>
        <v>14.51</v>
      </c>
      <c r="N6" s="22"/>
    </row>
    <row r="7" s="1" customFormat="1" ht="34.15" customHeight="1" spans="1:14">
      <c r="A7" s="27" t="s">
        <v>15</v>
      </c>
      <c r="B7" s="28"/>
      <c r="C7" s="29"/>
      <c r="D7" s="30"/>
      <c r="E7" s="31"/>
      <c r="F7" s="32"/>
      <c r="G7" s="31">
        <v>7</v>
      </c>
      <c r="H7" s="32">
        <v>123</v>
      </c>
      <c r="I7" s="25">
        <f>+E7+G7</f>
        <v>7</v>
      </c>
      <c r="J7" s="20">
        <f>F7+H7</f>
        <v>123</v>
      </c>
      <c r="K7" s="21">
        <f t="shared" si="0"/>
        <v>1.23</v>
      </c>
    </row>
    <row r="8" s="1" customFormat="1" ht="34.15" customHeight="1" spans="1:14">
      <c r="A8" s="33" t="s">
        <v>16</v>
      </c>
      <c r="B8" s="34"/>
      <c r="C8" s="35">
        <f t="shared" ref="C8:K8" si="1">SUM(C4:C7)</f>
        <v>194</v>
      </c>
      <c r="D8" s="36">
        <f t="shared" si="1"/>
        <v>3056.4</v>
      </c>
      <c r="E8" s="37">
        <f t="shared" si="1"/>
        <v>394</v>
      </c>
      <c r="F8" s="36">
        <f t="shared" si="1"/>
        <v>6275.5</v>
      </c>
      <c r="G8" s="38">
        <f t="shared" si="1"/>
        <v>236</v>
      </c>
      <c r="H8" s="39">
        <f t="shared" si="1"/>
        <v>4397</v>
      </c>
      <c r="I8" s="38">
        <f t="shared" si="1"/>
        <v>824</v>
      </c>
      <c r="J8" s="39">
        <f t="shared" si="1"/>
        <v>13728.9</v>
      </c>
      <c r="K8" s="40">
        <f t="shared" si="1"/>
        <v>137.289</v>
      </c>
    </row>
    <row r="9" s="1" customFormat="1" ht="34.15" customHeight="1" spans="1:14">
      <c r="A9" s="41"/>
      <c r="B9" s="41"/>
      <c r="C9" s="42"/>
      <c r="D9" s="43"/>
      <c r="E9" s="43"/>
      <c r="F9" s="43"/>
      <c r="G9" s="44"/>
      <c r="H9" s="45"/>
      <c r="I9" s="44"/>
      <c r="J9" s="45"/>
      <c r="K9" s="46"/>
    </row>
    <row r="10" s="1" customFormat="1" ht="32.25" customHeight="1" spans="1:14">
      <c r="C10" s="47"/>
      <c r="D10" s="47"/>
      <c r="E10" s="47"/>
      <c r="F10" s="47"/>
      <c r="G10" s="47"/>
      <c r="H10" s="47"/>
      <c r="I10" s="47"/>
    </row>
    <row r="12" s="1" customFormat="1" ht="6" customHeight="1" spans="1:14">
      <c r="J12" s="22"/>
    </row>
    <row r="13" s="1" customFormat="1" spans="1:14">
      <c r="J13" s="22"/>
    </row>
    <row r="14" s="1" customFormat="1" spans="1:14">
      <c r="J14" s="22"/>
      <c r="K14" s="1"/>
      <c r="L14" s="1"/>
      <c r="M14" s="22"/>
    </row>
    <row r="15" s="1" customFormat="1" spans="1:14">
      <c r="J15" s="22"/>
      <c r="K15" s="1"/>
      <c r="L15" s="1"/>
      <c r="M15" s="22"/>
    </row>
    <row r="16" s="1" customFormat="1" spans="1:14">
      <c r="D16" s="22"/>
    </row>
    <row r="18" s="1" customFormat="1" spans="5:10">
      <c r="E18" s="22"/>
      <c r="F18" s="1"/>
      <c r="G18" s="1"/>
      <c r="H18" s="1"/>
      <c r="I18" s="1"/>
      <c r="J18" s="22"/>
    </row>
  </sheetData>
  <mergeCells count="7">
    <mergeCell ref="A1:K1"/>
    <mergeCell ref="A3:B3"/>
    <mergeCell ref="A4:B4"/>
    <mergeCell ref="A5:B5"/>
    <mergeCell ref="A6:B6"/>
    <mergeCell ref="A7:B7"/>
    <mergeCell ref="A8:B8"/>
  </mergeCells>
  <pageMargins left="0.75" right="0.75" top="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2023年财担担保费明细汇总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李艺</cp:lastModifiedBy>
  <dcterms:created xsi:type="dcterms:W3CDTF">2026-07-28T07:32:00Z</dcterms:created>
  <dcterms:modified xsi:type="dcterms:W3CDTF">2026-07-28T08:06:18Z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48DFD9FB699A451880B4AA6FDF4F5900_12</vt:lpwstr>
  </property>
  <property fmtid="{D5CDD505-2E9C-101B-9397-08002B2CF9AE}" pid="4" name="CalculationRule">
    <vt:i4>0</vt:i4>
  </property>
</Properties>
</file>