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<sst xmlns="http://schemas.openxmlformats.org/spreadsheetml/2006/main" count="19">
  <si>
    <r>
      <rPr>
        <b/>
        <sz val="14"/>
        <color theme="1"/>
        <rFont val="宋体"/>
        <charset val="134"/>
      </rPr>
      <t>邹平市财信融资担保有限公司创业贷在保情况表（2024.</t>
    </r>
    <r>
      <rPr>
        <b/>
        <sz val="14"/>
        <color theme="1"/>
        <rFont val="宋体"/>
        <charset val="134"/>
      </rPr>
      <t>12</t>
    </r>
    <r>
      <rPr>
        <b/>
        <sz val="14"/>
        <color theme="1"/>
        <rFont val="宋体"/>
        <charset val="134"/>
      </rPr>
      <t>.3</t>
    </r>
    <r>
      <rPr>
        <b/>
        <sz val="14"/>
        <color theme="1"/>
        <rFont val="宋体"/>
        <charset val="134"/>
      </rPr>
      <t>1</t>
    </r>
    <r>
      <rPr>
        <b/>
        <sz val="14"/>
        <color theme="1"/>
        <rFont val="宋体"/>
        <charset val="134"/>
      </rPr>
      <t xml:space="preserve">）                                                                                                                  </t>
    </r>
  </si>
  <si>
    <t>金额单位：万元</t>
  </si>
  <si>
    <t>合作银行名称</t>
  </si>
  <si>
    <t>2022创业贷
在保户数</t>
  </si>
  <si>
    <t>2022创业贷
在保金额</t>
  </si>
  <si>
    <t>2023创业贷
在保户数</t>
  </si>
  <si>
    <t>2023创业贷
在保金额</t>
  </si>
  <si>
    <t>2024创业贷
在保户数</t>
  </si>
  <si>
    <t>2024创业贷
在保金额</t>
  </si>
  <si>
    <t>合计创业贷在保户数</t>
  </si>
  <si>
    <t>合计创业贷
在保金额</t>
  </si>
  <si>
    <t>当年保费合计</t>
  </si>
  <si>
    <t>农商行</t>
  </si>
  <si>
    <t>青隆</t>
  </si>
  <si>
    <t>邮储</t>
  </si>
  <si>
    <t>浦发</t>
  </si>
  <si>
    <t>东营</t>
  </si>
  <si>
    <t>合计</t>
  </si>
  <si>
    <r>
      <rPr>
        <sz val="11"/>
        <color theme="1"/>
        <charset val="134"/>
      </rPr>
      <t>注：不符合创业贷条件的客户共计1</t>
    </r>
    <r>
      <rPr>
        <sz val="11"/>
        <color theme="1"/>
        <charset val="134"/>
      </rPr>
      <t>9</t>
    </r>
    <r>
      <rPr>
        <sz val="11"/>
        <color theme="1"/>
        <charset val="134"/>
      </rPr>
      <t>户，担保金额</t>
    </r>
    <r>
      <rPr>
        <sz val="11"/>
        <color theme="1"/>
        <charset val="134"/>
      </rPr>
      <t>313</t>
    </r>
    <r>
      <rPr>
        <sz val="11"/>
        <color theme="1"/>
        <charset val="134"/>
      </rPr>
      <t>万元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</si>
</sst>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_ * #,##0.0000_ ;_ * \-#,##0.0000_ ;_ 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16" borderId="2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21" fillId="0" borderId="28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0" fillId="30" borderId="29" applyNumberFormat="0" applyAlignment="0" applyProtection="0">
      <alignment vertical="center"/>
    </xf>
    <xf numFmtId="0" fontId="19" fillId="30" borderId="23" applyNumberFormat="0" applyAlignment="0" applyProtection="0">
      <alignment vertical="center"/>
    </xf>
    <xf numFmtId="0" fontId="12" fillId="20" borderId="24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3" fontId="0" fillId="0" borderId="0" xfId="49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43" fontId="0" fillId="0" borderId="5" xfId="0" applyNumberFormat="1" applyFill="1" applyBorder="1" applyAlignment="1">
      <alignment horizontal="center" vertical="center"/>
    </xf>
    <xf numFmtId="43" fontId="0" fillId="0" borderId="6" xfId="49" applyFont="1" applyFill="1" applyBorder="1">
      <alignment vertical="center"/>
    </xf>
    <xf numFmtId="43" fontId="0" fillId="0" borderId="7" xfId="49" applyFont="1" applyFill="1" applyBorder="1">
      <alignment vertical="center"/>
    </xf>
    <xf numFmtId="43" fontId="0" fillId="0" borderId="8" xfId="49" applyFont="1" applyFill="1" applyBorder="1">
      <alignment vertical="center"/>
    </xf>
    <xf numFmtId="43" fontId="0" fillId="0" borderId="5" xfId="49" applyFont="1" applyFill="1" applyBorder="1" applyAlignment="1">
      <alignment vertical="center" wrapText="1"/>
    </xf>
    <xf numFmtId="43" fontId="0" fillId="0" borderId="6" xfId="49" applyFont="1" applyFill="1" applyBorder="1" applyAlignment="1">
      <alignment vertical="center" wrapText="1"/>
    </xf>
    <xf numFmtId="43" fontId="0" fillId="0" borderId="5" xfId="49" applyFont="1" applyFill="1" applyBorder="1" applyAlignment="1">
      <alignment vertical="center"/>
    </xf>
    <xf numFmtId="43" fontId="0" fillId="0" borderId="7" xfId="49" applyFont="1" applyFill="1" applyBorder="1" applyAlignment="1">
      <alignment vertical="center" wrapText="1"/>
    </xf>
    <xf numFmtId="43" fontId="0" fillId="0" borderId="8" xfId="49" applyFont="1" applyFill="1" applyBorder="1" applyAlignment="1">
      <alignment vertical="center" wrapText="1"/>
    </xf>
    <xf numFmtId="0" fontId="0" fillId="2" borderId="9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43" fontId="0" fillId="0" borderId="11" xfId="49" applyFont="1" applyFill="1" applyBorder="1" applyAlignment="1">
      <alignment vertical="center"/>
    </xf>
    <xf numFmtId="43" fontId="0" fillId="0" borderId="12" xfId="49" applyFont="1" applyFill="1" applyBorder="1" applyAlignment="1">
      <alignment vertical="center" wrapText="1"/>
    </xf>
    <xf numFmtId="0" fontId="0" fillId="2" borderId="13" xfId="0" applyFont="1" applyFill="1" applyBorder="1" applyAlignment="1">
      <alignment horizontal="center" vertical="center"/>
    </xf>
    <xf numFmtId="0" fontId="0" fillId="2" borderId="14" xfId="0" applyFont="1" applyFill="1" applyBorder="1" applyAlignment="1">
      <alignment horizontal="center" vertical="center"/>
    </xf>
    <xf numFmtId="43" fontId="3" fillId="2" borderId="15" xfId="49" applyFont="1" applyFill="1" applyBorder="1" applyAlignment="1">
      <alignment horizontal="center" vertical="center"/>
    </xf>
    <xf numFmtId="43" fontId="3" fillId="2" borderId="16" xfId="49" applyFont="1" applyFill="1" applyBorder="1" applyAlignment="1">
      <alignment horizontal="center" vertical="center"/>
    </xf>
    <xf numFmtId="43" fontId="3" fillId="3" borderId="15" xfId="49" applyFont="1" applyFill="1" applyBorder="1" applyAlignment="1">
      <alignment vertical="center" wrapText="1"/>
    </xf>
    <xf numFmtId="43" fontId="3" fillId="3" borderId="16" xfId="49" applyFont="1" applyFill="1" applyBorder="1" applyAlignment="1">
      <alignment vertical="center" wrapText="1"/>
    </xf>
    <xf numFmtId="43" fontId="3" fillId="0" borderId="15" xfId="0" applyNumberFormat="1" applyFont="1" applyFill="1" applyBorder="1" applyAlignment="1">
      <alignment horizontal="center" vertical="center"/>
    </xf>
    <xf numFmtId="43" fontId="3" fillId="0" borderId="17" xfId="49" applyFont="1" applyBorder="1">
      <alignment vertical="center"/>
    </xf>
    <xf numFmtId="43" fontId="3" fillId="0" borderId="17" xfId="0" applyNumberFormat="1" applyFont="1" applyFill="1" applyBorder="1" applyAlignment="1">
      <alignment horizontal="center" vertical="center"/>
    </xf>
    <xf numFmtId="43" fontId="3" fillId="0" borderId="18" xfId="49" applyFont="1" applyBorder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 wrapText="1"/>
    </xf>
    <xf numFmtId="43" fontId="3" fillId="0" borderId="3" xfId="49" applyFont="1" applyBorder="1" applyAlignment="1">
      <alignment horizontal="center" vertical="center" wrapText="1"/>
    </xf>
    <xf numFmtId="43" fontId="3" fillId="0" borderId="4" xfId="49" applyFont="1" applyBorder="1" applyAlignment="1">
      <alignment horizontal="center" vertical="center" wrapText="1"/>
    </xf>
    <xf numFmtId="43" fontId="0" fillId="0" borderId="20" xfId="0" applyNumberFormat="1" applyFill="1" applyBorder="1" applyAlignment="1">
      <alignment horizontal="center" vertical="center"/>
    </xf>
    <xf numFmtId="43" fontId="0" fillId="0" borderId="7" xfId="8" applyFont="1" applyFill="1" applyBorder="1">
      <alignment vertical="center"/>
    </xf>
    <xf numFmtId="176" fontId="0" fillId="0" borderId="8" xfId="0" applyNumberFormat="1" applyFill="1" applyBorder="1" applyAlignment="1">
      <alignment vertical="center"/>
    </xf>
    <xf numFmtId="43" fontId="0" fillId="0" borderId="0" xfId="0" applyNumberFormat="1" applyFill="1" applyAlignment="1">
      <alignment vertical="center"/>
    </xf>
    <xf numFmtId="43" fontId="3" fillId="0" borderId="21" xfId="0" applyNumberFormat="1" applyFont="1" applyFill="1" applyBorder="1" applyAlignment="1">
      <alignment horizontal="center" vertical="center"/>
    </xf>
    <xf numFmtId="176" fontId="3" fillId="0" borderId="18" xfId="0" applyNumberFormat="1" applyFont="1" applyFill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千位分隔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17"/>
  <sheetViews>
    <sheetView tabSelected="1" workbookViewId="0">
      <selection activeCell="I9" sqref="I9"/>
    </sheetView>
  </sheetViews>
  <sheetFormatPr defaultColWidth="9" defaultRowHeight="13.5"/>
  <cols>
    <col min="1" max="2" width="9" style="1"/>
    <col min="3" max="3" width="12.5" style="1" customWidth="1"/>
    <col min="4" max="5" width="12.875" style="1" customWidth="1"/>
    <col min="6" max="8" width="14.125" style="1" customWidth="1"/>
    <col min="9" max="9" width="18.625" style="1" customWidth="1"/>
    <col min="10" max="10" width="17.25" style="1" customWidth="1"/>
    <col min="11" max="11" width="17.375" style="1" customWidth="1"/>
    <col min="12" max="12" width="9" style="1"/>
    <col min="13" max="13" width="12.75" style="1" customWidth="1"/>
    <col min="14" max="14" width="17.25" style="1" customWidth="1"/>
    <col min="15" max="16384" width="9" style="1"/>
  </cols>
  <sheetData>
    <row r="1" s="1" customFormat="1" ht="41.4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30.6" customHeight="1" spans="2:11">
      <c r="B2" s="3"/>
      <c r="D2" s="4"/>
      <c r="E2" s="4"/>
      <c r="K2" s="37" t="s">
        <v>1</v>
      </c>
    </row>
    <row r="3" s="1" customFormat="1" ht="34.15" customHeight="1" spans="1:11">
      <c r="A3" s="5" t="s">
        <v>2</v>
      </c>
      <c r="B3" s="6"/>
      <c r="C3" s="7" t="s">
        <v>3</v>
      </c>
      <c r="D3" s="8" t="s">
        <v>4</v>
      </c>
      <c r="E3" s="7" t="s">
        <v>5</v>
      </c>
      <c r="F3" s="9" t="s">
        <v>6</v>
      </c>
      <c r="G3" s="9" t="s">
        <v>7</v>
      </c>
      <c r="H3" s="10" t="s">
        <v>8</v>
      </c>
      <c r="I3" s="38" t="s">
        <v>9</v>
      </c>
      <c r="J3" s="39" t="s">
        <v>10</v>
      </c>
      <c r="K3" s="40" t="s">
        <v>11</v>
      </c>
    </row>
    <row r="4" s="1" customFormat="1" ht="34.15" customHeight="1" spans="1:14">
      <c r="A4" s="11" t="s">
        <v>12</v>
      </c>
      <c r="B4" s="12"/>
      <c r="C4" s="13">
        <v>144</v>
      </c>
      <c r="D4" s="14">
        <v>2193.9</v>
      </c>
      <c r="E4" s="13">
        <v>119</v>
      </c>
      <c r="F4" s="15">
        <v>2240.05</v>
      </c>
      <c r="G4" s="15">
        <v>30</v>
      </c>
      <c r="H4" s="16">
        <v>4205</v>
      </c>
      <c r="I4" s="41">
        <f t="shared" ref="I4:I8" si="0">C4+E4+G4</f>
        <v>293</v>
      </c>
      <c r="J4" s="42">
        <f t="shared" ref="J4:J8" si="1">D4+F4+H4</f>
        <v>8638.95</v>
      </c>
      <c r="K4" s="43">
        <f t="shared" ref="K4:K8" si="2">J4*1/100</f>
        <v>86.3895</v>
      </c>
      <c r="N4" s="44"/>
    </row>
    <row r="5" s="1" customFormat="1" ht="34.15" customHeight="1" spans="1:14">
      <c r="A5" s="11" t="s">
        <v>13</v>
      </c>
      <c r="B5" s="12"/>
      <c r="C5" s="13">
        <v>157</v>
      </c>
      <c r="D5" s="14">
        <v>2596</v>
      </c>
      <c r="E5" s="13">
        <v>58</v>
      </c>
      <c r="F5" s="15">
        <v>928.99</v>
      </c>
      <c r="G5" s="15">
        <v>29</v>
      </c>
      <c r="H5" s="16">
        <v>577</v>
      </c>
      <c r="I5" s="41">
        <f t="shared" si="0"/>
        <v>244</v>
      </c>
      <c r="J5" s="42">
        <f t="shared" si="1"/>
        <v>4101.99</v>
      </c>
      <c r="K5" s="43">
        <f t="shared" si="2"/>
        <v>41.0199</v>
      </c>
      <c r="N5" s="44"/>
    </row>
    <row r="6" s="1" customFormat="1" ht="34.15" customHeight="1" spans="1:14">
      <c r="A6" s="11" t="s">
        <v>14</v>
      </c>
      <c r="B6" s="12"/>
      <c r="C6" s="17">
        <v>37</v>
      </c>
      <c r="D6" s="18">
        <v>647</v>
      </c>
      <c r="E6" s="19">
        <v>28</v>
      </c>
      <c r="F6" s="20">
        <v>460</v>
      </c>
      <c r="G6" s="20">
        <v>3</v>
      </c>
      <c r="H6" s="21">
        <v>240</v>
      </c>
      <c r="I6" s="41">
        <f t="shared" si="0"/>
        <v>68</v>
      </c>
      <c r="J6" s="42">
        <f t="shared" si="1"/>
        <v>1347</v>
      </c>
      <c r="K6" s="43">
        <f t="shared" si="2"/>
        <v>13.47</v>
      </c>
      <c r="N6" s="44"/>
    </row>
    <row r="7" s="1" customFormat="1" ht="34.15" customHeight="1" spans="1:11">
      <c r="A7" s="22" t="s">
        <v>15</v>
      </c>
      <c r="B7" s="23"/>
      <c r="C7" s="24"/>
      <c r="D7" s="25"/>
      <c r="E7" s="19">
        <v>7</v>
      </c>
      <c r="F7" s="20">
        <v>112</v>
      </c>
      <c r="G7" s="20">
        <v>47</v>
      </c>
      <c r="H7" s="21">
        <v>1775.1</v>
      </c>
      <c r="I7" s="41">
        <f t="shared" si="0"/>
        <v>54</v>
      </c>
      <c r="J7" s="42">
        <f t="shared" si="1"/>
        <v>1887.1</v>
      </c>
      <c r="K7" s="43">
        <f t="shared" si="2"/>
        <v>18.871</v>
      </c>
    </row>
    <row r="8" s="1" customFormat="1" ht="34.15" customHeight="1" spans="1:11">
      <c r="A8" s="26" t="s">
        <v>16</v>
      </c>
      <c r="B8" s="27"/>
      <c r="C8" s="24"/>
      <c r="D8" s="25"/>
      <c r="E8" s="19"/>
      <c r="F8" s="20"/>
      <c r="G8" s="20">
        <v>7</v>
      </c>
      <c r="H8" s="21">
        <v>180</v>
      </c>
      <c r="I8" s="41">
        <f t="shared" si="0"/>
        <v>7</v>
      </c>
      <c r="J8" s="42">
        <f t="shared" si="1"/>
        <v>180</v>
      </c>
      <c r="K8" s="43">
        <f t="shared" si="2"/>
        <v>1.8</v>
      </c>
    </row>
    <row r="9" s="1" customFormat="1" ht="34.15" customHeight="1" spans="1:11">
      <c r="A9" s="28" t="s">
        <v>17</v>
      </c>
      <c r="B9" s="29"/>
      <c r="C9" s="30">
        <f t="shared" ref="C9:F9" si="3">SUM(C4:C7)</f>
        <v>338</v>
      </c>
      <c r="D9" s="31">
        <f t="shared" si="3"/>
        <v>5436.9</v>
      </c>
      <c r="E9" s="32">
        <f t="shared" si="3"/>
        <v>212</v>
      </c>
      <c r="F9" s="33">
        <f t="shared" si="3"/>
        <v>3741.04</v>
      </c>
      <c r="G9" s="34">
        <f t="shared" ref="G9:K9" si="4">SUM(G4:G8)</f>
        <v>116</v>
      </c>
      <c r="H9" s="35">
        <f t="shared" si="4"/>
        <v>6977.1</v>
      </c>
      <c r="I9" s="45">
        <f t="shared" si="4"/>
        <v>666</v>
      </c>
      <c r="J9" s="33">
        <f t="shared" si="4"/>
        <v>16155.04</v>
      </c>
      <c r="K9" s="46">
        <f t="shared" si="4"/>
        <v>161.5504</v>
      </c>
    </row>
    <row r="11" s="1" customFormat="1" spans="1:10">
      <c r="A11" s="36" t="s">
        <v>18</v>
      </c>
      <c r="J11" s="44"/>
    </row>
    <row r="12" s="1" customFormat="1" spans="10:10">
      <c r="J12" s="44"/>
    </row>
    <row r="13" s="1" customFormat="1" spans="10:13">
      <c r="J13" s="44"/>
      <c r="K13" s="1"/>
      <c r="L13" s="1"/>
      <c r="M13" s="44"/>
    </row>
    <row r="14" s="1" customFormat="1" spans="10:13">
      <c r="J14" s="44"/>
      <c r="K14" s="1"/>
      <c r="L14" s="1"/>
      <c r="M14" s="44"/>
    </row>
    <row r="17" s="1" customFormat="1" spans="10:10">
      <c r="J17" s="44"/>
    </row>
  </sheetData>
  <mergeCells count="8">
    <mergeCell ref="A1:K1"/>
    <mergeCell ref="A3:B3"/>
    <mergeCell ref="A4:B4"/>
    <mergeCell ref="A5:B5"/>
    <mergeCell ref="A6:B6"/>
    <mergeCell ref="A7:B7"/>
    <mergeCell ref="A8:B8"/>
    <mergeCell ref="A9:B9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2026-11-02T07:33:32Z</dcterms:created>
  <dcterms:modified xsi:type="dcterms:W3CDTF">2026-11-02T07:34:19Z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